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5" yWindow="109" windowWidth="14808" windowHeight="80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33" i="1" l="1"/>
  <c r="C33" i="1"/>
  <c r="D26" i="1"/>
  <c r="C26" i="1"/>
  <c r="H25" i="1"/>
  <c r="G25" i="1"/>
  <c r="H20" i="1"/>
  <c r="G20" i="1"/>
  <c r="D20" i="1"/>
  <c r="C20" i="1"/>
  <c r="H12" i="1"/>
  <c r="G12" i="1"/>
  <c r="D12" i="1"/>
  <c r="C12" i="1"/>
  <c r="G5" i="1" l="1"/>
  <c r="H5" i="1"/>
</calcChain>
</file>

<file path=xl/sharedStrings.xml><?xml version="1.0" encoding="utf-8"?>
<sst xmlns="http://schemas.openxmlformats.org/spreadsheetml/2006/main" count="59" uniqueCount="39">
  <si>
    <t>TOTAL EXPENSES</t>
  </si>
  <si>
    <t>Estimated</t>
  </si>
  <si>
    <t>Actual</t>
  </si>
  <si>
    <t>Site</t>
  </si>
  <si>
    <t>Refreshments</t>
  </si>
  <si>
    <t>Room and hall fees</t>
  </si>
  <si>
    <t>Food</t>
  </si>
  <si>
    <t>Site staff</t>
  </si>
  <si>
    <t>Drinks</t>
  </si>
  <si>
    <t>Equipment</t>
  </si>
  <si>
    <t>Linens</t>
  </si>
  <si>
    <t>Tables and chairs</t>
  </si>
  <si>
    <t>Staff and gratuities</t>
  </si>
  <si>
    <t>Total</t>
  </si>
  <si>
    <t>Decorations</t>
  </si>
  <si>
    <t>Program</t>
  </si>
  <si>
    <t>Flowers</t>
  </si>
  <si>
    <t>Performers</t>
  </si>
  <si>
    <t>Candles</t>
  </si>
  <si>
    <t>Speakers</t>
  </si>
  <si>
    <t>Lighting</t>
  </si>
  <si>
    <t>Travel</t>
  </si>
  <si>
    <t>Balloons</t>
  </si>
  <si>
    <t>Hotel</t>
  </si>
  <si>
    <t>Paper supplies</t>
  </si>
  <si>
    <t>Other</t>
  </si>
  <si>
    <t>Publicity</t>
  </si>
  <si>
    <t>Prizes</t>
  </si>
  <si>
    <t>Graphics work</t>
  </si>
  <si>
    <t>Ribbons/Plaques/Trophies</t>
  </si>
  <si>
    <t>Photocopying/Printing</t>
  </si>
  <si>
    <t>Gifts</t>
  </si>
  <si>
    <t>Postage</t>
  </si>
  <si>
    <t>Miscellaneous</t>
  </si>
  <si>
    <t>Telephone</t>
  </si>
  <si>
    <t>Transportation</t>
  </si>
  <si>
    <t>Stationery supplies</t>
  </si>
  <si>
    <t>Fax services</t>
  </si>
  <si>
    <t>Meeting Expenses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</si>
</sst>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_);[Red]\(&quot;$&quot;#,##0.00\)"/>
    <numFmt numFmtId="165" formatCode="&quot;$&quot;#,##0.00"/>
    <numFmt numFmtId="166" formatCode="&quot;$&quot;#,##0.00_);\(&quot;$&quot;#,##0.00\)"/>
  </numFmts>
  <fonts count="20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charset val="1"/>
      <scheme val="maj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mbria"/>
      <family val="2"/>
      <scheme val="major"/>
    </font>
    <font>
      <sz val="10"/>
      <color theme="0"/>
      <name val="Cambria"/>
      <family val="2"/>
      <scheme val="maj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C00000"/>
      <name val="Cambria"/>
      <family val="2"/>
      <scheme val="major"/>
    </font>
    <font>
      <b/>
      <sz val="9"/>
      <color theme="0"/>
      <name val="Calibri"/>
      <family val="2"/>
      <scheme val="minor"/>
    </font>
    <font>
      <sz val="12"/>
      <color rgb="FFFFFF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FF00"/>
      <name val="Cambria"/>
      <family val="2"/>
      <charset val="1"/>
      <scheme val="major"/>
    </font>
    <font>
      <b/>
      <sz val="14"/>
      <color rgb="FFC00000"/>
      <name val="Cambria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2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22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 indent="1"/>
    </xf>
    <xf numFmtId="0" fontId="3" fillId="0" borderId="0" xfId="0" applyFont="1" applyAlignment="1">
      <alignment horizontal="left" indent="1"/>
    </xf>
    <xf numFmtId="0" fontId="2" fillId="0" borderId="0" xfId="0" applyFont="1" applyAlignment="1">
      <alignment vertical="center"/>
    </xf>
    <xf numFmtId="0" fontId="0" fillId="0" borderId="0" xfId="0" applyNumberFormat="1" applyFont="1" applyFill="1" applyBorder="1" applyAlignment="1" applyProtection="1">
      <alignment horizontal="left" indent="1"/>
    </xf>
    <xf numFmtId="0" fontId="0" fillId="0" borderId="0" xfId="0" applyFont="1" applyFill="1" applyBorder="1" applyAlignment="1" applyProtection="1">
      <alignment horizontal="left" indent="1"/>
    </xf>
    <xf numFmtId="0" fontId="3" fillId="0" borderId="0" xfId="0" applyFont="1" applyAlignment="1">
      <alignment horizontal="left" vertical="center" indent="1"/>
    </xf>
    <xf numFmtId="0" fontId="3" fillId="0" borderId="0" xfId="0" applyFont="1" applyBorder="1"/>
    <xf numFmtId="0" fontId="2" fillId="0" borderId="0" xfId="0" applyFont="1" applyBorder="1"/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Border="1"/>
    <xf numFmtId="0" fontId="1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5" fontId="0" fillId="0" borderId="0" xfId="0" applyNumberFormat="1" applyFont="1" applyFill="1" applyBorder="1" applyAlignment="1" applyProtection="1">
      <alignment horizontal="center" vertical="center"/>
    </xf>
    <xf numFmtId="0" fontId="14" fillId="4" borderId="0" xfId="0" applyNumberFormat="1" applyFont="1" applyFill="1" applyBorder="1" applyAlignment="1" applyProtection="1">
      <alignment horizontal="center" vertical="center"/>
    </xf>
    <xf numFmtId="0" fontId="14" fillId="4" borderId="0" xfId="0" applyNumberFormat="1" applyFont="1" applyFill="1" applyBorder="1" applyAlignment="1" applyProtection="1">
      <alignment horizontal="left" vertical="center" indent="1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15" fillId="2" borderId="0" xfId="0" applyFont="1" applyFill="1"/>
    <xf numFmtId="0" fontId="3" fillId="2" borderId="0" xfId="0" applyFont="1" applyFill="1" applyBorder="1"/>
    <xf numFmtId="0" fontId="2" fillId="2" borderId="0" xfId="0" applyFont="1" applyFill="1" applyBorder="1"/>
    <xf numFmtId="0" fontId="0" fillId="2" borderId="0" xfId="0" applyFill="1"/>
    <xf numFmtId="0" fontId="16" fillId="5" borderId="1" xfId="1" applyFont="1" applyFill="1" applyBorder="1" applyAlignment="1">
      <alignment horizontal="center" vertical="center"/>
    </xf>
    <xf numFmtId="0" fontId="16" fillId="5" borderId="2" xfId="1" applyFont="1" applyFill="1" applyBorder="1" applyAlignment="1">
      <alignment horizontal="center" vertical="center"/>
    </xf>
    <xf numFmtId="0" fontId="16" fillId="5" borderId="3" xfId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indent="1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right" indent="1"/>
    </xf>
    <xf numFmtId="0" fontId="7" fillId="3" borderId="7" xfId="0" applyNumberFormat="1" applyFont="1" applyFill="1" applyBorder="1" applyAlignment="1" applyProtection="1">
      <alignment horizontal="center" vertical="center"/>
    </xf>
    <xf numFmtId="0" fontId="7" fillId="3" borderId="7" xfId="0" applyNumberFormat="1" applyFont="1" applyFill="1" applyBorder="1" applyAlignment="1" applyProtection="1">
      <alignment vertical="center"/>
    </xf>
    <xf numFmtId="164" fontId="13" fillId="3" borderId="7" xfId="0" applyNumberFormat="1" applyFont="1" applyFill="1" applyBorder="1" applyAlignment="1" applyProtection="1">
      <alignment horizontal="center" vertical="center"/>
    </xf>
    <xf numFmtId="164" fontId="13" fillId="3" borderId="8" xfId="0" applyNumberFormat="1" applyFont="1" applyFill="1" applyBorder="1" applyAlignment="1" applyProtection="1">
      <alignment horizontal="center" vertical="center"/>
    </xf>
    <xf numFmtId="0" fontId="17" fillId="6" borderId="4" xfId="0" applyNumberFormat="1" applyFont="1" applyFill="1" applyBorder="1" applyAlignment="1" applyProtection="1">
      <alignment horizontal="center" vertical="center"/>
    </xf>
    <xf numFmtId="0" fontId="17" fillId="6" borderId="6" xfId="0" applyNumberFormat="1" applyFont="1" applyFill="1" applyBorder="1" applyAlignment="1" applyProtection="1">
      <alignment horizontal="center" vertical="center"/>
    </xf>
    <xf numFmtId="0" fontId="12" fillId="7" borderId="0" xfId="2" applyFont="1" applyFill="1" applyBorder="1" applyAlignment="1">
      <alignment horizontal="center" vertical="center"/>
    </xf>
    <xf numFmtId="0" fontId="12" fillId="7" borderId="5" xfId="2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horizontal="left" indent="1"/>
    </xf>
    <xf numFmtId="164" fontId="18" fillId="0" borderId="0" xfId="0" applyNumberFormat="1" applyFont="1" applyFill="1" applyBorder="1" applyAlignment="1" applyProtection="1">
      <alignment horizontal="center"/>
    </xf>
    <xf numFmtId="165" fontId="18" fillId="0" borderId="0" xfId="0" applyNumberFormat="1" applyFont="1" applyFill="1" applyBorder="1" applyAlignment="1" applyProtection="1">
      <alignment horizontal="center" vertical="center"/>
    </xf>
    <xf numFmtId="0" fontId="0" fillId="2" borderId="0" xfId="0" applyFont="1" applyFill="1"/>
    <xf numFmtId="0" fontId="18" fillId="0" borderId="0" xfId="0" applyFont="1" applyFill="1" applyBorder="1" applyAlignment="1" applyProtection="1">
      <alignment horizontal="left" indent="1"/>
    </xf>
    <xf numFmtId="0" fontId="8" fillId="0" borderId="0" xfId="0" applyNumberFormat="1" applyFont="1" applyFill="1" applyBorder="1" applyAlignment="1" applyProtection="1">
      <alignment horizontal="left" vertical="center" indent="1"/>
    </xf>
    <xf numFmtId="164" fontId="8" fillId="0" borderId="0" xfId="0" applyNumberFormat="1" applyFont="1" applyFill="1" applyBorder="1" applyAlignment="1" applyProtection="1">
      <alignment horizontal="center" vertical="center"/>
    </xf>
    <xf numFmtId="0" fontId="8" fillId="2" borderId="0" xfId="0" applyFont="1" applyFill="1"/>
    <xf numFmtId="165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left" vertical="center" indent="1"/>
    </xf>
    <xf numFmtId="164" fontId="8" fillId="0" borderId="0" xfId="0" applyNumberFormat="1" applyFont="1" applyFill="1" applyAlignment="1" applyProtection="1">
      <alignment horizontal="center" vertical="center"/>
    </xf>
    <xf numFmtId="165" fontId="8" fillId="0" borderId="0" xfId="0" applyNumberFormat="1" applyFont="1" applyFill="1" applyAlignment="1" applyProtection="1">
      <alignment horizontal="center" vertical="center"/>
    </xf>
    <xf numFmtId="166" fontId="8" fillId="0" borderId="0" xfId="0" applyNumberFormat="1" applyFont="1" applyFill="1" applyBorder="1" applyAlignment="1" applyProtection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19" fillId="0" borderId="0" xfId="0" applyFont="1" applyFill="1" applyBorder="1" applyAlignment="1" applyProtection="1">
      <alignment horizontal="left" vertical="center" indent="1"/>
    </xf>
    <xf numFmtId="164" fontId="19" fillId="0" borderId="0" xfId="0" applyNumberFormat="1" applyFont="1" applyFill="1" applyBorder="1" applyAlignment="1" applyProtection="1">
      <alignment horizontal="center" vertical="center"/>
    </xf>
    <xf numFmtId="165" fontId="19" fillId="0" borderId="0" xfId="0" applyNumberFormat="1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2"/>
    <cellStyle name="Title" xfId="1" builtinId="15"/>
  </cellStyles>
  <dxfs count="6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&quot;$&quot;#,##0.00_);\(&quot;$&quot;#,##0.00\)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2"/>
        <color rgb="FFFFFF00"/>
        <name val="Calibri"/>
        <scheme val="minor"/>
      </font>
      <fill>
        <patternFill patternType="solid">
          <fgColor indexed="64"/>
          <bgColor theme="1" tint="0.34998626667073579"/>
        </patternFill>
      </fill>
    </dxf>
    <dxf>
      <font>
        <strike val="0"/>
        <outline val="0"/>
        <shadow val="0"/>
        <u val="none"/>
        <vertAlign val="baseline"/>
        <sz val="12"/>
        <color rgb="FFFFFF00"/>
        <name val="Calibri"/>
        <scheme val="minor"/>
      </font>
      <fill>
        <patternFill patternType="solid">
          <fgColor indexed="64"/>
          <bgColor theme="1" tint="0.34998626667073579"/>
        </patternFill>
      </fill>
    </dxf>
    <dxf>
      <font>
        <strike val="0"/>
        <outline val="0"/>
        <shadow val="0"/>
        <u val="none"/>
        <vertAlign val="baseline"/>
        <sz val="12"/>
        <color rgb="FFFFFF00"/>
        <name val="Calibri"/>
        <scheme val="minor"/>
      </font>
      <fill>
        <patternFill patternType="solid">
          <fgColor indexed="64"/>
          <bgColor theme="1" tint="0.34998626667073579"/>
        </patternFill>
      </fill>
    </dxf>
    <dxf>
      <font>
        <strike val="0"/>
        <outline val="0"/>
        <shadow val="0"/>
        <u val="none"/>
        <vertAlign val="baseline"/>
        <sz val="12"/>
        <color rgb="FFFFFF00"/>
        <name val="Calibri"/>
        <scheme val="minor"/>
      </font>
      <fill>
        <patternFill patternType="solid">
          <fgColor indexed="64"/>
          <bgColor theme="1" tint="0.34998626667073579"/>
        </patternFill>
      </fill>
    </dxf>
    <dxf>
      <font>
        <strike val="0"/>
        <outline val="0"/>
        <shadow val="0"/>
        <u val="none"/>
        <vertAlign val="baseline"/>
        <sz val="12"/>
        <color rgb="FFFFFF00"/>
        <name val="Calibri"/>
        <scheme val="minor"/>
      </font>
      <fill>
        <patternFill patternType="solid">
          <fgColor indexed="64"/>
          <bgColor theme="1" tint="0.34998626667073579"/>
        </patternFill>
      </fill>
    </dxf>
    <dxf>
      <font>
        <strike val="0"/>
        <outline val="0"/>
        <shadow val="0"/>
        <u val="none"/>
        <vertAlign val="baseline"/>
        <sz val="12"/>
        <color rgb="FFFFFF00"/>
        <name val="Calibri"/>
        <scheme val="minor"/>
      </font>
      <fill>
        <patternFill patternType="solid">
          <fgColor indexed="64"/>
          <bgColor theme="1" tint="0.34998626667073579"/>
        </patternFill>
      </fill>
    </dxf>
    <dxf>
      <font>
        <strike val="0"/>
        <outline val="0"/>
        <shadow val="0"/>
        <u val="none"/>
        <vertAlign val="baseline"/>
        <sz val="10"/>
        <color rgb="FFFFFF00"/>
        <name val="Calibri"/>
        <scheme val="minor"/>
      </font>
      <fill>
        <patternFill patternType="solid">
          <fgColor indexed="64"/>
          <bgColor theme="1" tint="0.34998626667073579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scheme val="minor"/>
      </font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none">
          <fgColor indexed="64"/>
          <bgColor auto="1"/>
        </patternFill>
      </fill>
    </dxf>
    <dxf>
      <font>
        <color theme="0"/>
      </font>
    </dxf>
    <dxf>
      <font>
        <strike val="0"/>
        <outline val="0"/>
        <shadow val="0"/>
        <u val="none"/>
        <vertAlign val="baseline"/>
        <name val="Calibri"/>
        <scheme val="minor"/>
      </font>
    </dxf>
    <dxf>
      <font>
        <strike val="0"/>
        <outline val="0"/>
        <shadow val="0"/>
        <u val="none"/>
        <vertAlign val="baseline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scheme val="minor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6795556505021"/>
          <bgColor theme="0"/>
        </patternFill>
      </fill>
      <border>
        <horizontal style="medium">
          <color theme="0"/>
        </horizontal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fill>
        <patternFill>
          <bgColor theme="0" tint="-4.9989318521683403E-2"/>
        </patternFill>
      </fill>
      <border>
        <top style="medium">
          <color theme="0"/>
        </top>
      </border>
    </dxf>
    <dxf>
      <font>
        <b/>
        <i val="0"/>
        <color theme="1"/>
      </font>
      <fill>
        <patternFill>
          <bgColor theme="5"/>
        </patternFill>
      </fill>
      <border>
        <bottom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Medium9">
    <tableStyle name="TableStyleLight1 2" pivot="0" count="7">
      <tableStyleElement type="wholeTable" dxfId="68"/>
      <tableStyleElement type="headerRow" dxfId="67"/>
      <tableStyleElement type="totalRow" dxfId="66"/>
      <tableStyleElement type="firstColumn" dxfId="65"/>
      <tableStyleElement type="lastColumn" dxfId="64"/>
      <tableStyleElement type="firstRowStripe" size="7" dxfId="63"/>
      <tableStyleElement type="firstColumnStripe" dxfId="6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5" name="SiteExpenses" displayName="SiteExpenses" ref="B7:D12" totalsRowCount="1" headerRowDxfId="48" dataDxfId="50" totalsRowDxfId="49">
  <autoFilter ref="B7:D11"/>
  <tableColumns count="3">
    <tableColumn id="1" name="Site" totalsRowLabel="Total" dataDxfId="41" totalsRowDxfId="40"/>
    <tableColumn id="2" name="Estimated" totalsRowFunction="sum" dataDxfId="39" totalsRowDxfId="38"/>
    <tableColumn id="3" name="Actual" totalsRowFunction="count" dataDxfId="37" totalsRowDxfId="36"/>
  </tableColumns>
  <tableStyleInfo name="TableStyleLight1 2" showFirstColumn="1" showLastColumn="0" showRowStripes="1" showColumnStripes="0"/>
  <extLst>
    <ext xmlns:x14="http://schemas.microsoft.com/office/spreadsheetml/2009/9/main" uri="{504A1905-F514-4f6f-8877-14C23A59335A}">
      <x14:table altTextSummary="Enter Estimated and Actual Site Expenses in this table. Total is auto calculated at the end"/>
    </ext>
  </extLst>
</table>
</file>

<file path=xl/tables/table2.xml><?xml version="1.0" encoding="utf-8"?>
<table xmlns="http://schemas.openxmlformats.org/spreadsheetml/2006/main" id="16" name="RefreshmentsExpenses" displayName="RefreshmentsExpenses" ref="F7:H12" totalsRowCount="1" headerRowDxfId="47">
  <autoFilter ref="F7:H11"/>
  <tableColumns count="3">
    <tableColumn id="1" name="Refreshments" totalsRowLabel="Total" dataDxfId="35" totalsRowDxfId="34"/>
    <tableColumn id="2" name="Estimated" totalsRowFunction="sum" dataDxfId="33" totalsRowDxfId="32"/>
    <tableColumn id="3" name="Actual" totalsRowFunction="count" dataDxfId="31" totalsRowDxfId="30"/>
  </tableColumns>
  <tableStyleInfo name="TableStyleLight1 2" showFirstColumn="1" showLastColumn="0" showRowStripes="1" showColumnStripes="0"/>
  <extLst>
    <ext xmlns:x14="http://schemas.microsoft.com/office/spreadsheetml/2009/9/main" uri="{504A1905-F514-4f6f-8877-14C23A59335A}">
      <x14:table altTextSummary="Enter Estimated and Actual Refreshments Expenses in this table. Total is auto calculated at the end"/>
    </ext>
  </extLst>
</table>
</file>

<file path=xl/tables/table3.xml><?xml version="1.0" encoding="utf-8"?>
<table xmlns="http://schemas.openxmlformats.org/spreadsheetml/2006/main" id="17" name="DecorationsExpenses" displayName="DecorationsExpenses" ref="B14:D20" totalsRowCount="1" headerRowDxfId="46" dataDxfId="61" totalsRowDxfId="60">
  <autoFilter ref="B14:D19"/>
  <tableColumns count="3">
    <tableColumn id="1" name="Decorations" totalsRowLabel="Total" dataDxfId="29" totalsRowDxfId="28"/>
    <tableColumn id="2" name="Estimated" totalsRowFunction="sum" dataDxfId="27" totalsRowDxfId="26"/>
    <tableColumn id="3" name="Actual" totalsRowFunction="sum" dataDxfId="25" totalsRowDxfId="24"/>
  </tableColumns>
  <tableStyleInfo name="TableStyleLight1 2" showFirstColumn="1" showLastColumn="0" showRowStripes="1" showColumnStripes="0"/>
  <extLst>
    <ext xmlns:x14="http://schemas.microsoft.com/office/spreadsheetml/2009/9/main" uri="{504A1905-F514-4f6f-8877-14C23A59335A}">
      <x14:table altTextSummary="Enter Estimated and Actual Decorations Expenses in this table. Total is auto calculated at the end"/>
    </ext>
  </extLst>
</table>
</file>

<file path=xl/tables/table4.xml><?xml version="1.0" encoding="utf-8"?>
<table xmlns="http://schemas.openxmlformats.org/spreadsheetml/2006/main" id="18" name="ProgramExpenses" displayName="ProgramExpenses" ref="F14:H20" totalsRowCount="1" headerRowDxfId="45" dataDxfId="59" totalsRowDxfId="58">
  <autoFilter ref="F14:H19"/>
  <tableColumns count="3">
    <tableColumn id="1" name="Program" totalsRowLabel="Total" dataDxfId="23" totalsRowDxfId="22"/>
    <tableColumn id="2" name="Estimated" totalsRowFunction="sum" dataDxfId="21" totalsRowDxfId="20"/>
    <tableColumn id="3" name="Actual" totalsRowFunction="count" dataDxfId="19" totalsRowDxfId="18"/>
  </tableColumns>
  <tableStyleInfo name="TableStyleLight1 2" showFirstColumn="1" showLastColumn="0" showRowStripes="1" showColumnStripes="0"/>
  <extLst>
    <ext xmlns:x14="http://schemas.microsoft.com/office/spreadsheetml/2009/9/main" uri="{504A1905-F514-4f6f-8877-14C23A59335A}">
      <x14:table altTextSummary="Enter Estimated and Actual Program Expenses in this table. Total is auto calculated at the end"/>
    </ext>
  </extLst>
</table>
</file>

<file path=xl/tables/table5.xml><?xml version="1.0" encoding="utf-8"?>
<table xmlns="http://schemas.openxmlformats.org/spreadsheetml/2006/main" id="19" name="PublicityExpenses" displayName="PublicityExpenses" ref="B22:D26" totalsRowCount="1" headerRowDxfId="44" dataDxfId="57" totalsRowDxfId="56">
  <autoFilter ref="B22:D25"/>
  <tableColumns count="3">
    <tableColumn id="1" name="Publicity" totalsRowLabel="Total" dataDxfId="17" totalsRowDxfId="16"/>
    <tableColumn id="2" name="Estimated" totalsRowFunction="sum" dataDxfId="15" totalsRowDxfId="14"/>
    <tableColumn id="3" name="Actual" totalsRowFunction="count" dataDxfId="13" totalsRowDxfId="12"/>
  </tableColumns>
  <tableStyleInfo name="TableStyleLight1 2" showFirstColumn="1" showLastColumn="0" showRowStripes="1" showColumnStripes="0"/>
  <extLst>
    <ext xmlns:x14="http://schemas.microsoft.com/office/spreadsheetml/2009/9/main" uri="{504A1905-F514-4f6f-8877-14C23A59335A}">
      <x14:table altTextSummary="Enter Estimated and Actual Publicity Expenses in this table. Total is auto calculated at the end"/>
    </ext>
  </extLst>
</table>
</file>

<file path=xl/tables/table6.xml><?xml version="1.0" encoding="utf-8"?>
<table xmlns="http://schemas.openxmlformats.org/spreadsheetml/2006/main" id="20" name="PrizesExpenses" displayName="PrizesExpenses" ref="F22:H25" totalsRowCount="1" headerRowDxfId="43" dataDxfId="55" totalsRowDxfId="54">
  <autoFilter ref="F22:H24"/>
  <tableColumns count="3">
    <tableColumn id="1" name="Prizes" totalsRowLabel="Total" dataDxfId="11" totalsRowDxfId="10"/>
    <tableColumn id="2" name="Estimated" totalsRowFunction="sum" dataDxfId="9" totalsRowDxfId="8"/>
    <tableColumn id="3" name="Actual" totalsRowFunction="count" dataDxfId="7" totalsRowDxfId="6"/>
  </tableColumns>
  <tableStyleInfo name="TableStyleLight1 2" showFirstColumn="1" showLastColumn="0" showRowStripes="1" showColumnStripes="0"/>
  <extLst>
    <ext xmlns:x14="http://schemas.microsoft.com/office/spreadsheetml/2009/9/main" uri="{504A1905-F514-4f6f-8877-14C23A59335A}">
      <x14:table altTextSummary="Enter Estimated and Actual Prizes Expenses in this table. Total is auto calculated at the end"/>
    </ext>
  </extLst>
</table>
</file>

<file path=xl/tables/table7.xml><?xml version="1.0" encoding="utf-8"?>
<table xmlns="http://schemas.openxmlformats.org/spreadsheetml/2006/main" id="21" name="MiscellaneousExpenses" displayName="MiscellaneousExpenses" ref="B28:D33" totalsRowCount="1" headerRowDxfId="42" dataDxfId="53" totalsRowDxfId="52">
  <autoFilter ref="B28:D32"/>
  <tableColumns count="3">
    <tableColumn id="1" name="Miscellaneous" totalsRowLabel="Total" dataDxfId="5" totalsRowDxfId="4"/>
    <tableColumn id="2" name="Estimated" totalsRowFunction="sum" dataDxfId="3" totalsRowDxfId="2"/>
    <tableColumn id="3" name="Actual" totalsRowFunction="count" dataDxfId="1" totalsRowDxfId="0"/>
  </tableColumns>
  <tableStyleInfo name="TableStyleLight1 2" showFirstColumn="1" showLastColumn="0" showRowStripes="1" showColumnStripes="0"/>
  <extLst>
    <ext xmlns:x14="http://schemas.microsoft.com/office/spreadsheetml/2009/9/main" uri="{504A1905-F514-4f6f-8877-14C23A59335A}">
      <x14:table altTextSummary="Enter Estimated and Actual Miscellaneous Expenses in this table. Total is auto calculated at the en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L23" sqref="L23"/>
    </sheetView>
  </sheetViews>
  <sheetFormatPr defaultRowHeight="14.3" x14ac:dyDescent="0.25"/>
  <cols>
    <col min="1" max="1" width="2.375" style="14" customWidth="1"/>
    <col min="2" max="2" width="23.375" customWidth="1"/>
    <col min="3" max="3" width="15.25" style="17" customWidth="1"/>
    <col min="4" max="4" width="15.25" style="18" customWidth="1"/>
    <col min="5" max="5" width="4.25" customWidth="1"/>
    <col min="6" max="6" width="23" customWidth="1"/>
    <col min="7" max="8" width="15.25" style="18" customWidth="1"/>
  </cols>
  <sheetData>
    <row r="1" spans="1:9" ht="14.95" thickBot="1" x14ac:dyDescent="0.3"/>
    <row r="2" spans="1:9" ht="23.1" x14ac:dyDescent="0.25">
      <c r="A2" s="11"/>
      <c r="B2" s="31" t="s">
        <v>38</v>
      </c>
      <c r="C2" s="32"/>
      <c r="D2" s="32"/>
      <c r="E2" s="32"/>
      <c r="F2" s="32"/>
      <c r="G2" s="32"/>
      <c r="H2" s="33"/>
      <c r="I2" s="1"/>
    </row>
    <row r="3" spans="1:9" ht="2.0499999999999998" customHeight="1" x14ac:dyDescent="0.25">
      <c r="A3" s="12"/>
      <c r="B3" s="34"/>
      <c r="C3" s="35"/>
      <c r="D3" s="35"/>
      <c r="E3" s="36"/>
      <c r="F3" s="36"/>
      <c r="G3" s="37"/>
      <c r="H3" s="38"/>
      <c r="I3" s="1"/>
    </row>
    <row r="4" spans="1:9" x14ac:dyDescent="0.25">
      <c r="A4" s="11"/>
      <c r="B4" s="46" t="s">
        <v>0</v>
      </c>
      <c r="C4" s="39"/>
      <c r="D4" s="40"/>
      <c r="E4" s="41"/>
      <c r="F4" s="41"/>
      <c r="G4" s="48" t="s">
        <v>1</v>
      </c>
      <c r="H4" s="49" t="s">
        <v>2</v>
      </c>
      <c r="I4" s="3"/>
    </row>
    <row r="5" spans="1:9" ht="14.95" thickBot="1" x14ac:dyDescent="0.3">
      <c r="A5" s="11"/>
      <c r="B5" s="47"/>
      <c r="C5" s="42"/>
      <c r="D5" s="42"/>
      <c r="E5" s="43"/>
      <c r="F5" s="43"/>
      <c r="G5" s="44">
        <f>SUM(C12,C20,C26,C33,G12,G20,G25)</f>
        <v>882</v>
      </c>
      <c r="H5" s="45">
        <f>SUM(D12,D20,D26,D33,H12,H20,H25)</f>
        <v>302</v>
      </c>
      <c r="I5" s="1"/>
    </row>
    <row r="6" spans="1:9" ht="15.45" customHeight="1" x14ac:dyDescent="0.25">
      <c r="A6" s="12"/>
      <c r="B6" s="4"/>
      <c r="C6" s="15"/>
      <c r="D6" s="16"/>
      <c r="E6" s="2"/>
      <c r="F6" s="2"/>
      <c r="G6" s="16"/>
      <c r="H6" s="16"/>
      <c r="I6" s="1"/>
    </row>
    <row r="7" spans="1:9" ht="19.05" customHeight="1" x14ac:dyDescent="0.25">
      <c r="A7" s="11"/>
      <c r="B7" s="23" t="s">
        <v>3</v>
      </c>
      <c r="C7" s="23" t="s">
        <v>1</v>
      </c>
      <c r="D7" s="23" t="s">
        <v>2</v>
      </c>
      <c r="E7" s="25"/>
      <c r="F7" s="24" t="s">
        <v>4</v>
      </c>
      <c r="G7" s="23" t="s">
        <v>1</v>
      </c>
      <c r="H7" s="23" t="s">
        <v>2</v>
      </c>
      <c r="I7" s="5"/>
    </row>
    <row r="8" spans="1:9" ht="15.45" customHeight="1" x14ac:dyDescent="0.25">
      <c r="A8" s="12"/>
      <c r="B8" s="50" t="s">
        <v>5</v>
      </c>
      <c r="C8" s="51">
        <v>500</v>
      </c>
      <c r="D8" s="52"/>
      <c r="E8" s="53"/>
      <c r="F8" s="6" t="s">
        <v>6</v>
      </c>
      <c r="G8" s="19"/>
      <c r="H8" s="22"/>
      <c r="I8" s="1"/>
    </row>
    <row r="9" spans="1:9" ht="15.45" customHeight="1" x14ac:dyDescent="0.25">
      <c r="A9" s="12"/>
      <c r="B9" s="50" t="s">
        <v>7</v>
      </c>
      <c r="C9" s="51"/>
      <c r="D9" s="52"/>
      <c r="E9" s="53"/>
      <c r="F9" s="6" t="s">
        <v>8</v>
      </c>
      <c r="G9" s="19">
        <v>20</v>
      </c>
      <c r="H9" s="22"/>
      <c r="I9" s="1"/>
    </row>
    <row r="10" spans="1:9" ht="15.45" customHeight="1" x14ac:dyDescent="0.25">
      <c r="A10" s="12"/>
      <c r="B10" s="50" t="s">
        <v>9</v>
      </c>
      <c r="C10" s="51"/>
      <c r="D10" s="52"/>
      <c r="E10" s="53"/>
      <c r="F10" s="6" t="s">
        <v>10</v>
      </c>
      <c r="G10" s="19"/>
      <c r="H10" s="22">
        <v>20</v>
      </c>
      <c r="I10" s="1"/>
    </row>
    <row r="11" spans="1:9" ht="15.45" customHeight="1" x14ac:dyDescent="0.25">
      <c r="A11" s="12"/>
      <c r="B11" s="50" t="s">
        <v>11</v>
      </c>
      <c r="C11" s="51"/>
      <c r="D11" s="52"/>
      <c r="E11" s="53"/>
      <c r="F11" s="6" t="s">
        <v>12</v>
      </c>
      <c r="G11" s="19"/>
      <c r="H11" s="22"/>
      <c r="I11" s="1"/>
    </row>
    <row r="12" spans="1:9" ht="15.45" customHeight="1" x14ac:dyDescent="0.25">
      <c r="A12" s="12"/>
      <c r="B12" s="54" t="s">
        <v>13</v>
      </c>
      <c r="C12" s="51">
        <f>SUBTOTAL(109,SiteExpenses[Estimated])</f>
        <v>500</v>
      </c>
      <c r="D12" s="52">
        <f>SUBTOTAL(103,SiteExpenses[Actual])</f>
        <v>0</v>
      </c>
      <c r="E12" s="53"/>
      <c r="F12" s="7" t="s">
        <v>13</v>
      </c>
      <c r="G12" s="19">
        <f>SUBTOTAL(109,RefreshmentsExpenses[Estimated])</f>
        <v>20</v>
      </c>
      <c r="H12" s="22">
        <f>SUBTOTAL(103,RefreshmentsExpenses[Actual])</f>
        <v>1</v>
      </c>
      <c r="I12" s="1"/>
    </row>
    <row r="13" spans="1:9" ht="15.45" customHeight="1" x14ac:dyDescent="0.25">
      <c r="A13" s="12"/>
      <c r="B13" s="4"/>
      <c r="C13" s="15"/>
      <c r="D13" s="16"/>
      <c r="E13" s="26"/>
      <c r="F13" s="2"/>
      <c r="G13" s="16"/>
      <c r="H13" s="16"/>
      <c r="I13" s="1"/>
    </row>
    <row r="14" spans="1:9" ht="19.7" customHeight="1" x14ac:dyDescent="0.3">
      <c r="A14" s="12"/>
      <c r="B14" s="24" t="s">
        <v>14</v>
      </c>
      <c r="C14" s="23" t="s">
        <v>1</v>
      </c>
      <c r="D14" s="23" t="s">
        <v>2</v>
      </c>
      <c r="E14" s="27"/>
      <c r="F14" s="24" t="s">
        <v>15</v>
      </c>
      <c r="G14" s="23" t="s">
        <v>1</v>
      </c>
      <c r="H14" s="23" t="s">
        <v>2</v>
      </c>
      <c r="I14" s="1"/>
    </row>
    <row r="15" spans="1:9" ht="15.45" customHeight="1" x14ac:dyDescent="0.25">
      <c r="A15" s="12"/>
      <c r="B15" s="55" t="s">
        <v>16</v>
      </c>
      <c r="C15" s="56">
        <v>200</v>
      </c>
      <c r="D15" s="56">
        <v>300</v>
      </c>
      <c r="E15" s="57"/>
      <c r="F15" s="55" t="s">
        <v>17</v>
      </c>
      <c r="G15" s="56"/>
      <c r="H15" s="58"/>
      <c r="I15" s="1"/>
    </row>
    <row r="16" spans="1:9" ht="15.45" customHeight="1" x14ac:dyDescent="0.25">
      <c r="A16" s="12"/>
      <c r="B16" s="55" t="s">
        <v>18</v>
      </c>
      <c r="C16" s="56"/>
      <c r="D16" s="56"/>
      <c r="E16" s="57"/>
      <c r="F16" s="55" t="s">
        <v>19</v>
      </c>
      <c r="G16" s="56">
        <v>30</v>
      </c>
      <c r="H16" s="58"/>
      <c r="I16" s="1"/>
    </row>
    <row r="17" spans="1:9" ht="15.45" customHeight="1" x14ac:dyDescent="0.25">
      <c r="A17" s="12"/>
      <c r="B17" s="55" t="s">
        <v>20</v>
      </c>
      <c r="C17" s="56"/>
      <c r="D17" s="56"/>
      <c r="E17" s="57"/>
      <c r="F17" s="55" t="s">
        <v>21</v>
      </c>
      <c r="G17" s="56"/>
      <c r="H17" s="58"/>
      <c r="I17" s="1"/>
    </row>
    <row r="18" spans="1:9" ht="15.45" customHeight="1" x14ac:dyDescent="0.25">
      <c r="A18" s="12"/>
      <c r="B18" s="55" t="s">
        <v>22</v>
      </c>
      <c r="C18" s="56"/>
      <c r="D18" s="56"/>
      <c r="E18" s="57"/>
      <c r="F18" s="55" t="s">
        <v>23</v>
      </c>
      <c r="G18" s="56"/>
      <c r="H18" s="58"/>
      <c r="I18" s="1"/>
    </row>
    <row r="19" spans="1:9" ht="15.45" customHeight="1" x14ac:dyDescent="0.25">
      <c r="A19" s="12"/>
      <c r="B19" s="55" t="s">
        <v>24</v>
      </c>
      <c r="C19" s="56"/>
      <c r="D19" s="56"/>
      <c r="E19" s="57"/>
      <c r="F19" s="55" t="s">
        <v>25</v>
      </c>
      <c r="G19" s="56"/>
      <c r="H19" s="58"/>
      <c r="I19" s="1"/>
    </row>
    <row r="20" spans="1:9" ht="15.45" customHeight="1" x14ac:dyDescent="0.25">
      <c r="A20" s="12"/>
      <c r="B20" s="59" t="s">
        <v>13</v>
      </c>
      <c r="C20" s="60">
        <f>SUBTOTAL(109,DecorationsExpenses[Estimated])</f>
        <v>200</v>
      </c>
      <c r="D20" s="60">
        <f>SUBTOTAL(109,DecorationsExpenses[Actual])</f>
        <v>300</v>
      </c>
      <c r="E20" s="57"/>
      <c r="F20" s="59" t="s">
        <v>13</v>
      </c>
      <c r="G20" s="60">
        <f>SUBTOTAL(109,ProgramExpenses[Estimated])</f>
        <v>30</v>
      </c>
      <c r="H20" s="61">
        <f>SUBTOTAL(103,ProgramExpenses[Actual])</f>
        <v>0</v>
      </c>
      <c r="I20" s="1"/>
    </row>
    <row r="21" spans="1:9" ht="15.45" customHeight="1" x14ac:dyDescent="0.25">
      <c r="A21" s="12"/>
      <c r="B21" s="8"/>
      <c r="C21" s="16"/>
      <c r="D21" s="16"/>
      <c r="E21" s="26"/>
      <c r="F21" s="8"/>
      <c r="G21" s="16"/>
      <c r="H21" s="16"/>
      <c r="I21" s="1"/>
    </row>
    <row r="22" spans="1:9" ht="19.05" customHeight="1" x14ac:dyDescent="0.3">
      <c r="A22" s="11"/>
      <c r="B22" s="24" t="s">
        <v>26</v>
      </c>
      <c r="C22" s="23" t="s">
        <v>1</v>
      </c>
      <c r="D22" s="23" t="s">
        <v>2</v>
      </c>
      <c r="E22" s="27"/>
      <c r="F22" s="24" t="s">
        <v>27</v>
      </c>
      <c r="G22" s="23" t="s">
        <v>1</v>
      </c>
      <c r="H22" s="23" t="s">
        <v>2</v>
      </c>
      <c r="I22" s="1"/>
    </row>
    <row r="23" spans="1:9" ht="15.45" customHeight="1" x14ac:dyDescent="0.25">
      <c r="A23" s="12"/>
      <c r="B23" s="55" t="s">
        <v>28</v>
      </c>
      <c r="C23" s="56"/>
      <c r="D23" s="58"/>
      <c r="E23" s="57"/>
      <c r="F23" s="55" t="s">
        <v>29</v>
      </c>
      <c r="G23" s="56"/>
      <c r="H23" s="58"/>
      <c r="I23" s="1"/>
    </row>
    <row r="24" spans="1:9" ht="15.45" customHeight="1" x14ac:dyDescent="0.25">
      <c r="A24" s="12"/>
      <c r="B24" s="55" t="s">
        <v>30</v>
      </c>
      <c r="C24" s="56">
        <v>20</v>
      </c>
      <c r="D24" s="58"/>
      <c r="E24" s="57"/>
      <c r="F24" s="55" t="s">
        <v>31</v>
      </c>
      <c r="G24" s="62">
        <v>100</v>
      </c>
      <c r="H24" s="58"/>
      <c r="I24" s="1"/>
    </row>
    <row r="25" spans="1:9" ht="15.45" customHeight="1" x14ac:dyDescent="0.25">
      <c r="A25" s="12"/>
      <c r="B25" s="55" t="s">
        <v>32</v>
      </c>
      <c r="C25" s="56"/>
      <c r="D25" s="58"/>
      <c r="E25" s="57"/>
      <c r="F25" s="59" t="s">
        <v>13</v>
      </c>
      <c r="G25" s="63">
        <f>SUBTOTAL(109,PrizesExpenses[Estimated])</f>
        <v>100</v>
      </c>
      <c r="H25" s="64">
        <f>SUBTOTAL(103,PrizesExpenses[Actual])</f>
        <v>0</v>
      </c>
      <c r="I25" s="1"/>
    </row>
    <row r="26" spans="1:9" ht="15.45" customHeight="1" x14ac:dyDescent="0.25">
      <c r="A26" s="12"/>
      <c r="B26" s="59" t="s">
        <v>13</v>
      </c>
      <c r="C26" s="60">
        <f>SUBTOTAL(109,PublicityExpenses[Estimated])</f>
        <v>20</v>
      </c>
      <c r="D26" s="61">
        <f>SUBTOTAL(103,PublicityExpenses[Actual])</f>
        <v>0</v>
      </c>
      <c r="E26" s="57"/>
      <c r="F26" s="65"/>
      <c r="G26" s="66"/>
      <c r="H26" s="66"/>
      <c r="I26" s="1"/>
    </row>
    <row r="27" spans="1:9" ht="15.45" customHeight="1" x14ac:dyDescent="0.25">
      <c r="A27" s="12"/>
      <c r="B27" s="8"/>
      <c r="C27" s="16"/>
      <c r="D27" s="16"/>
      <c r="E27" s="26"/>
      <c r="F27" s="2"/>
      <c r="G27" s="16"/>
      <c r="H27" s="16"/>
      <c r="I27" s="1"/>
    </row>
    <row r="28" spans="1:9" ht="19.7" customHeight="1" x14ac:dyDescent="0.25">
      <c r="A28" s="11"/>
      <c r="B28" s="24" t="s">
        <v>33</v>
      </c>
      <c r="C28" s="23" t="s">
        <v>1</v>
      </c>
      <c r="D28" s="23" t="s">
        <v>2</v>
      </c>
      <c r="E28" s="26"/>
      <c r="F28" s="2"/>
      <c r="G28" s="16"/>
      <c r="H28" s="16"/>
      <c r="I28" s="1"/>
    </row>
    <row r="29" spans="1:9" ht="15.45" customHeight="1" x14ac:dyDescent="0.25">
      <c r="A29" s="12"/>
      <c r="B29" s="55" t="s">
        <v>34</v>
      </c>
      <c r="C29" s="56"/>
      <c r="D29" s="58">
        <v>13</v>
      </c>
      <c r="E29" s="26"/>
      <c r="F29" s="2"/>
      <c r="G29" s="16"/>
      <c r="H29" s="16"/>
      <c r="I29" s="1"/>
    </row>
    <row r="30" spans="1:9" ht="15.45" customHeight="1" x14ac:dyDescent="0.25">
      <c r="A30" s="12"/>
      <c r="B30" s="55" t="s">
        <v>35</v>
      </c>
      <c r="C30" s="56">
        <v>12</v>
      </c>
      <c r="D30" s="58"/>
      <c r="E30" s="26"/>
      <c r="F30" s="2"/>
      <c r="G30" s="16"/>
      <c r="H30" s="16"/>
      <c r="I30" s="1"/>
    </row>
    <row r="31" spans="1:9" ht="15.45" customHeight="1" x14ac:dyDescent="0.25">
      <c r="A31" s="12"/>
      <c r="B31" s="55" t="s">
        <v>36</v>
      </c>
      <c r="C31" s="56"/>
      <c r="D31" s="58"/>
      <c r="E31" s="26"/>
      <c r="F31" s="2"/>
      <c r="G31" s="16"/>
      <c r="H31" s="16"/>
      <c r="I31" s="1"/>
    </row>
    <row r="32" spans="1:9" ht="15.45" customHeight="1" x14ac:dyDescent="0.25">
      <c r="A32" s="13"/>
      <c r="B32" s="55" t="s">
        <v>37</v>
      </c>
      <c r="C32" s="56"/>
      <c r="D32" s="58"/>
      <c r="E32" s="28"/>
      <c r="F32" s="9"/>
      <c r="G32" s="20"/>
      <c r="H32" s="20"/>
      <c r="I32" s="10"/>
    </row>
    <row r="33" spans="1:9" ht="15.45" customHeight="1" x14ac:dyDescent="0.25">
      <c r="A33" s="13"/>
      <c r="B33" s="67" t="s">
        <v>13</v>
      </c>
      <c r="C33" s="68">
        <f>SUBTOTAL(109,MiscellaneousExpenses[Estimated])</f>
        <v>12</v>
      </c>
      <c r="D33" s="69">
        <f>SUBTOTAL(103,MiscellaneousExpenses[Actual])</f>
        <v>1</v>
      </c>
      <c r="E33" s="29"/>
      <c r="F33" s="10"/>
      <c r="G33" s="21"/>
      <c r="H33" s="21"/>
      <c r="I33" s="10"/>
    </row>
    <row r="34" spans="1:9" ht="15.45" customHeight="1" x14ac:dyDescent="0.25">
      <c r="E34" s="30"/>
    </row>
  </sheetData>
  <mergeCells count="2">
    <mergeCell ref="B2:H2"/>
    <mergeCell ref="B4:B5"/>
  </mergeCells>
  <conditionalFormatting sqref="A2:A33">
    <cfRule type="notContainsBlanks" dxfId="51" priority="1">
      <formula>LEN(TRIM(A2))&gt;0</formula>
    </cfRule>
  </conditionalFormatting>
  <pageMargins left="0.7" right="0.7" top="0.75" bottom="0.75" header="0.3" footer="0.3"/>
  <pageSetup orientation="portrait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2022-07-14T11:26:28Z</dcterms:modified>
</cp:coreProperties>
</file>